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ilit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<sst xmlns="http://schemas.openxmlformats.org/spreadsheetml/2006/main" count="66" uniqueCount="43">
  <si>
    <t xml:space="preserve">MORAVSKOSLEZSKÝ KLUB CHOVATELŮ COLLIÍ A SHELTIÍ, Z.S.</t>
  </si>
  <si>
    <t xml:space="preserve">TOP SPORTOVNÍ PES ROKU </t>
  </si>
  <si>
    <t xml:space="preserve">nevybráno</t>
  </si>
  <si>
    <t xml:space="preserve">Kategorie:</t>
  </si>
  <si>
    <t xml:space="preserve">Agility</t>
  </si>
  <si>
    <t xml:space="preserve">Agility - A1</t>
  </si>
  <si>
    <t xml:space="preserve">Kolie dlouhosrstá</t>
  </si>
  <si>
    <t xml:space="preserve">Ostatní</t>
  </si>
  <si>
    <t xml:space="preserve">Umístění</t>
  </si>
  <si>
    <t xml:space="preserve">Body</t>
  </si>
  <si>
    <t xml:space="preserve">Jméno psa:</t>
  </si>
  <si>
    <t xml:space="preserve">Agility - A2</t>
  </si>
  <si>
    <t xml:space="preserve">Kolie krátkosrstá</t>
  </si>
  <si>
    <t xml:space="preserve">MR plemene/Cup</t>
  </si>
  <si>
    <t xml:space="preserve">Plemeno:</t>
  </si>
  <si>
    <t xml:space="preserve">Agility - A3</t>
  </si>
  <si>
    <t xml:space="preserve">Šeltie</t>
  </si>
  <si>
    <t xml:space="preserve">MR všech plemen</t>
  </si>
  <si>
    <t xml:space="preserve">Číslo zápisu:</t>
  </si>
  <si>
    <t xml:space="preserve">jumping - J1</t>
  </si>
  <si>
    <t xml:space="preserve">MS/ME</t>
  </si>
  <si>
    <t xml:space="preserve">Majitel psa: </t>
  </si>
  <si>
    <t xml:space="preserve">jumping - J2</t>
  </si>
  <si>
    <t xml:space="preserve">Telefon:</t>
  </si>
  <si>
    <t xml:space="preserve">jumping - J3</t>
  </si>
  <si>
    <t xml:space="preserve">E-mail:</t>
  </si>
  <si>
    <t xml:space="preserve">otevřený běh</t>
  </si>
  <si>
    <t xml:space="preserve">Členské číslo:</t>
  </si>
  <si>
    <t xml:space="preserve">Datum</t>
  </si>
  <si>
    <t xml:space="preserve">Místo zkoušky/závodu</t>
  </si>
  <si>
    <t xml:space="preserve">Zkouška/závod</t>
  </si>
  <si>
    <t xml:space="preserve">Obtížnost zkoušky / závodu</t>
  </si>
  <si>
    <t xml:space="preserve">Bonus za obtížnost soutěže</t>
  </si>
  <si>
    <t xml:space="preserve">Trestné body</t>
  </si>
  <si>
    <t xml:space="preserve">Pořadí</t>
  </si>
  <si>
    <t xml:space="preserve">Počet startujících</t>
  </si>
  <si>
    <t xml:space="preserve">Bonus za pořadí</t>
  </si>
  <si>
    <t xml:space="preserve">Konečný počet bodů</t>
  </si>
  <si>
    <t xml:space="preserve">Počet bodů celkem: </t>
  </si>
  <si>
    <t xml:space="preserve">LEGENDA</t>
  </si>
  <si>
    <t xml:space="preserve">vyplň</t>
  </si>
  <si>
    <t xml:space="preserve">vyber možnost z nabídky</t>
  </si>
  <si>
    <t xml:space="preserve">nevyplňuj, vyplní se automaticky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</si>
</sst>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28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2"/>
      <color rgb="FF000000"/>
      <name val="Calibri"/>
      <family val="0"/>
      <charset val="238"/>
    </font>
    <font>
      <b val="true"/>
      <i val="true"/>
      <sz val="24"/>
      <color rgb="FFF79646"/>
      <name val="Calibri"/>
      <family val="2"/>
      <charset val="238"/>
    </font>
    <font>
      <sz val="19"/>
      <name val="Calibri"/>
      <family val="2"/>
      <charset val="238"/>
    </font>
    <font>
      <b val="true"/>
      <i val="true"/>
      <sz val="24"/>
      <color rgb="FF000000"/>
      <name val="Calibri"/>
      <family val="2"/>
      <charset val="238"/>
    </font>
    <font>
      <b val="true"/>
      <i val="true"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  <font>
      <b val="true"/>
      <i val="true"/>
      <sz val="14"/>
      <color rgb="FFFFFFFF"/>
      <name val="Calibri"/>
      <family val="2"/>
      <charset val="238"/>
    </font>
    <font>
      <i val="true"/>
      <sz val="11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i val="true"/>
      <sz val="10"/>
      <color rgb="FFD9D9D9"/>
      <name val="Calibri"/>
      <family val="2"/>
      <charset val="238"/>
    </font>
    <font>
      <sz val="11"/>
      <name val="Calibri"/>
      <family val="2"/>
      <charset val="238"/>
    </font>
    <font>
      <b val="true"/>
      <i val="true"/>
      <sz val="14"/>
      <color rgb="FF000000"/>
      <name val="Calibri"/>
      <family val="2"/>
      <charset val="238"/>
    </font>
    <font>
      <i val="true"/>
      <sz val="14"/>
      <color rgb="FF000000"/>
      <name val="Calibri"/>
      <family val="2"/>
      <charset val="238"/>
    </font>
    <font>
      <b val="true"/>
      <i val="true"/>
      <sz val="18"/>
      <color rgb="FF000000"/>
      <name val="Calibri"/>
      <family val="2"/>
      <charset val="238"/>
    </font>
    <font>
      <b val="true"/>
      <i val="true"/>
      <sz val="12"/>
      <color rgb="FFFF000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sz val="14"/>
      <name val="Calibri"/>
      <family val="2"/>
      <charset val="238"/>
    </font>
    <font>
      <b val="true"/>
      <i val="true"/>
      <sz val="14"/>
      <color rgb="FF00B05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&quot;Times New Roman&quot;"/>
      <family val="0"/>
      <charset val="238"/>
    </font>
    <font>
      <b val="true"/>
      <i val="true"/>
      <sz val="12"/>
      <color rgb="FF000000"/>
      <name val="&quot;Times New Roman&quot;"/>
      <family val="0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9B6"/>
        <bgColor rgb="FFFBE4D0"/>
      </patternFill>
    </fill>
    <fill>
      <patternFill patternType="solid">
        <fgColor rgb="FFFBE4D0"/>
        <bgColor rgb="FFFCE5CD"/>
      </patternFill>
    </fill>
    <fill>
      <patternFill patternType="solid">
        <fgColor rgb="FFFBE4E4"/>
        <bgColor rgb="FFFBE4D0"/>
      </patternFill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80000"/>
        <bgColor rgb="FF800000"/>
      </patternFill>
    </fill>
    <fill>
      <patternFill patternType="solid">
        <fgColor rgb="FFFCE5CD"/>
        <bgColor rgb="FFFBE4D0"/>
      </patternFill>
    </fill>
    <fill>
      <patternFill patternType="solid">
        <fgColor rgb="FFFFFFFF"/>
        <bgColor rgb="FFFBE4E4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D7E4BD"/>
      </left>
      <right/>
      <top style="thin">
        <color rgb="FFD7E4BD"/>
      </top>
      <bottom/>
      <diagonal/>
    </border>
    <border diagonalUp="false" diagonalDown="false">
      <left/>
      <right style="thin">
        <color rgb="FFD7E4BD"/>
      </right>
      <top style="thin">
        <color rgb="FFD7E4BD"/>
      </top>
      <bottom style="thin">
        <color rgb="FFD7E4BD"/>
      </bottom>
      <diagonal/>
    </border>
    <border diagonalUp="false" diagonalDown="false">
      <left style="thin">
        <color rgb="FFD7E4BD"/>
      </left>
      <right/>
      <top/>
      <bottom style="thin">
        <color rgb="FFD7E4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false">
      <alignment horizontal="general" vertical="bottom" textRotation="0" wrapText="false" indent="0" shrinkToFit="false"/>
    </xf>
    <xf numFmtId="164" fontId="4" fillId="4" borderId="0" applyFont="true" applyBorder="true" applyAlignment="true" applyProtection="false">
      <alignment horizontal="general" vertical="bottom" textRotation="0" wrapText="false" indent="0" shrinkToFit="false"/>
    </xf>
    <xf numFmtId="164" fontId="4" fillId="4" borderId="0" applyFont="true" applyBorder="tru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6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7" fillId="6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9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9" fillId="1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11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1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5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evybráno" xfId="20"/>
    <cellStyle name="Bez názvu1" xfId="21"/>
    <cellStyle name="nevybráno1" xfId="22"/>
    <cellStyle name="nevybráno2" xfId="23"/>
    <cellStyle name="vybráno" xfId="24"/>
    <cellStyle name="vybráno2" xfId="25"/>
  </cellStyles>
  <dxfs count="2">
    <dxf>
      <font>
        <name val="Calibri"/>
        <charset val="238"/>
        <family val="0"/>
        <b val="0"/>
        <i val="1"/>
        <color rgb="FF000000"/>
        <sz val="12"/>
        <u val="none"/>
      </font>
      <fill>
        <patternFill>
          <bgColor rgb="FFFBE4D0"/>
        </patternFill>
      </fill>
    </dxf>
    <dxf>
      <font>
        <name val="Calibri"/>
        <charset val="238"/>
        <family val="0"/>
        <b val="0"/>
        <i val="1"/>
        <color rgb="FF000000"/>
        <sz val="12"/>
        <u val="none"/>
      </font>
      <fill>
        <patternFill>
          <bgColor rgb="FFFFC9B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FBE4E4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BE4D0"/>
      <rgbColor rgb="FF99CCFF"/>
      <rgbColor rgb="FFFF99CC"/>
      <rgbColor rgb="FFCC99FF"/>
      <rgbColor rgb="FFFFC9B6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162720</xdr:colOff>
      <xdr:row>2</xdr:row>
      <xdr:rowOff>141120</xdr:rowOff>
    </xdr:from>
    <xdr:to>
      <xdr:col>6</xdr:col>
      <xdr:colOff>114120</xdr:colOff>
      <xdr:row>9</xdr:row>
      <xdr:rowOff>219600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4659120" y="932400"/>
          <a:ext cx="2327040" cy="162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318960</xdr:colOff>
      <xdr:row>2</xdr:row>
      <xdr:rowOff>141120</xdr:rowOff>
    </xdr:from>
    <xdr:to>
      <xdr:col>10</xdr:col>
      <xdr:colOff>890640</xdr:colOff>
      <xdr:row>8</xdr:row>
      <xdr:rowOff>166320</xdr:rowOff>
    </xdr:to>
    <xdr:pic>
      <xdr:nvPicPr>
        <xdr:cNvPr id="1" name="image2.jpg" descr=""/>
        <xdr:cNvPicPr/>
      </xdr:nvPicPr>
      <xdr:blipFill>
        <a:blip r:embed="rId2"/>
        <a:stretch/>
      </xdr:blipFill>
      <xdr:spPr>
        <a:xfrm>
          <a:off x="7191000" y="932400"/>
          <a:ext cx="4170960" cy="1343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14.42578125" defaultRowHeight="13.8" zeroHeight="false" outlineLevelRow="0" outlineLevelCol="0"/>
  <cols>
    <col collapsed="false" customWidth="true" hidden="false" outlineLevel="0" max="1" min="1" style="1" width="3.58"/>
    <col collapsed="false" customWidth="false" hidden="false" outlineLevel="0" max="2" min="2" style="2" width="14.42"/>
    <col collapsed="false" customWidth="true" hidden="false" outlineLevel="0" max="3" min="3" style="2" width="24.86"/>
    <col collapsed="false" customWidth="true" hidden="false" outlineLevel="0" max="5" min="4" style="2" width="20.94"/>
    <col collapsed="false" customWidth="true" hidden="false" outlineLevel="0" max="11" min="6" style="2" width="12.76"/>
    <col collapsed="false" customWidth="true" hidden="false" outlineLevel="0" max="12" min="12" style="2" width="3.58"/>
    <col collapsed="false" customWidth="false" hidden="false" outlineLevel="0" max="1024" min="13" style="2" width="14.42"/>
  </cols>
  <sheetData>
    <row r="1" customFormat="false" ht="33.9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28.35" hidden="false" customHeight="true" outlineLevel="0" collapsed="false">
      <c r="A2" s="3"/>
      <c r="B2" s="6"/>
      <c r="C2" s="7"/>
      <c r="D2" s="8" t="s">
        <v>1</v>
      </c>
      <c r="E2" s="8"/>
      <c r="F2" s="8"/>
      <c r="G2" s="9"/>
      <c r="H2" s="10"/>
      <c r="I2" s="7"/>
      <c r="J2" s="7"/>
      <c r="K2" s="7"/>
      <c r="L2" s="5"/>
    </row>
    <row r="3" customFormat="false" ht="13.8" hidden="false" customHeight="false" outlineLevel="0" collapsed="false">
      <c r="A3" s="3"/>
      <c r="B3" s="11"/>
      <c r="C3" s="11"/>
      <c r="D3" s="11"/>
      <c r="E3" s="12" t="s">
        <v>2</v>
      </c>
      <c r="F3" s="13" t="n">
        <v>0</v>
      </c>
      <c r="G3" s="14"/>
      <c r="H3" s="14"/>
      <c r="I3" s="14"/>
      <c r="J3" s="14"/>
      <c r="K3" s="14"/>
      <c r="L3" s="15"/>
    </row>
    <row r="4" customFormat="false" ht="18" hidden="false" customHeight="true" outlineLevel="0" collapsed="false">
      <c r="A4" s="3"/>
      <c r="B4" s="16" t="s">
        <v>3</v>
      </c>
      <c r="C4" s="17" t="s">
        <v>4</v>
      </c>
      <c r="D4" s="17"/>
      <c r="E4" s="18" t="s">
        <v>5</v>
      </c>
      <c r="F4" s="19" t="n">
        <v>30</v>
      </c>
      <c r="G4" s="20" t="s">
        <v>6</v>
      </c>
      <c r="H4" s="21" t="s">
        <v>7</v>
      </c>
      <c r="I4" s="19" t="n">
        <v>0</v>
      </c>
      <c r="J4" s="19" t="s">
        <v>8</v>
      </c>
      <c r="K4" s="19" t="s">
        <v>9</v>
      </c>
      <c r="L4" s="22"/>
    </row>
    <row r="5" customFormat="false" ht="18" hidden="false" customHeight="true" outlineLevel="0" collapsed="false">
      <c r="A5" s="3"/>
      <c r="B5" s="16" t="s">
        <v>10</v>
      </c>
      <c r="C5" s="23"/>
      <c r="D5" s="23"/>
      <c r="E5" s="18" t="s">
        <v>11</v>
      </c>
      <c r="F5" s="19" t="n">
        <v>40</v>
      </c>
      <c r="G5" s="20" t="s">
        <v>12</v>
      </c>
      <c r="H5" s="21" t="s">
        <v>13</v>
      </c>
      <c r="I5" s="19" t="n">
        <v>30</v>
      </c>
      <c r="J5" s="19" t="n">
        <v>1</v>
      </c>
      <c r="K5" s="19" t="n">
        <v>15</v>
      </c>
      <c r="L5" s="22"/>
    </row>
    <row r="6" customFormat="false" ht="18" hidden="false" customHeight="true" outlineLevel="0" collapsed="false">
      <c r="A6" s="3"/>
      <c r="B6" s="16" t="s">
        <v>14</v>
      </c>
      <c r="C6" s="24" t="s">
        <v>2</v>
      </c>
      <c r="D6" s="24"/>
      <c r="E6" s="18" t="s">
        <v>15</v>
      </c>
      <c r="F6" s="25" t="n">
        <v>50</v>
      </c>
      <c r="G6" s="20" t="s">
        <v>16</v>
      </c>
      <c r="H6" s="21" t="s">
        <v>17</v>
      </c>
      <c r="I6" s="19" t="n">
        <v>40</v>
      </c>
      <c r="J6" s="19" t="n">
        <v>2</v>
      </c>
      <c r="K6" s="19" t="n">
        <v>10</v>
      </c>
      <c r="L6" s="22"/>
    </row>
    <row r="7" customFormat="false" ht="18" hidden="false" customHeight="true" outlineLevel="0" collapsed="false">
      <c r="A7" s="3"/>
      <c r="B7" s="16" t="s">
        <v>18</v>
      </c>
      <c r="C7" s="23"/>
      <c r="D7" s="23"/>
      <c r="E7" s="12" t="s">
        <v>19</v>
      </c>
      <c r="F7" s="26" t="n">
        <v>30</v>
      </c>
      <c r="G7" s="20" t="s">
        <v>2</v>
      </c>
      <c r="H7" s="21" t="s">
        <v>20</v>
      </c>
      <c r="I7" s="19" t="n">
        <v>50</v>
      </c>
      <c r="J7" s="19" t="n">
        <v>3</v>
      </c>
      <c r="K7" s="19" t="n">
        <v>5</v>
      </c>
      <c r="L7" s="22"/>
    </row>
    <row r="8" customFormat="false" ht="18" hidden="false" customHeight="true" outlineLevel="0" collapsed="false">
      <c r="A8" s="3"/>
      <c r="B8" s="16" t="s">
        <v>21</v>
      </c>
      <c r="C8" s="23"/>
      <c r="D8" s="23"/>
      <c r="E8" s="12" t="s">
        <v>22</v>
      </c>
      <c r="F8" s="19" t="n">
        <v>40</v>
      </c>
      <c r="G8" s="27"/>
      <c r="H8" s="28" t="s">
        <v>2</v>
      </c>
      <c r="I8" s="29" t="n">
        <v>0</v>
      </c>
      <c r="J8" s="27"/>
      <c r="K8" s="27"/>
      <c r="L8" s="30"/>
    </row>
    <row r="9" customFormat="false" ht="18" hidden="false" customHeight="true" outlineLevel="0" collapsed="false">
      <c r="A9" s="3"/>
      <c r="B9" s="16" t="s">
        <v>23</v>
      </c>
      <c r="C9" s="23"/>
      <c r="D9" s="23"/>
      <c r="E9" s="12" t="s">
        <v>24</v>
      </c>
      <c r="F9" s="31" t="n">
        <v>50</v>
      </c>
      <c r="G9" s="27"/>
      <c r="H9" s="21"/>
      <c r="I9" s="21"/>
      <c r="J9" s="32"/>
      <c r="K9" s="32"/>
      <c r="L9" s="30"/>
    </row>
    <row r="10" customFormat="false" ht="18" hidden="false" customHeight="true" outlineLevel="0" collapsed="false">
      <c r="A10" s="3"/>
      <c r="B10" s="16" t="s">
        <v>25</v>
      </c>
      <c r="C10" s="23"/>
      <c r="D10" s="23"/>
      <c r="E10" s="33" t="s">
        <v>26</v>
      </c>
      <c r="F10" s="34" t="n">
        <v>40</v>
      </c>
      <c r="G10" s="35"/>
      <c r="H10" s="36" t="s">
        <v>27</v>
      </c>
      <c r="I10" s="36"/>
      <c r="J10" s="37"/>
      <c r="K10" s="37"/>
      <c r="L10" s="38"/>
    </row>
    <row r="11" customFormat="false" ht="13.8" hidden="false" customHeight="false" outlineLevel="0" collapsed="false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customFormat="false" ht="46.7" hidden="false" customHeight="true" outlineLevel="0" collapsed="false">
      <c r="A12" s="3"/>
      <c r="B12" s="39" t="s">
        <v>28</v>
      </c>
      <c r="C12" s="39" t="s">
        <v>29</v>
      </c>
      <c r="D12" s="39" t="s">
        <v>30</v>
      </c>
      <c r="E12" s="40" t="s">
        <v>31</v>
      </c>
      <c r="F12" s="40" t="s">
        <v>32</v>
      </c>
      <c r="G12" s="40" t="s">
        <v>33</v>
      </c>
      <c r="H12" s="39" t="s">
        <v>34</v>
      </c>
      <c r="I12" s="40" t="s">
        <v>35</v>
      </c>
      <c r="J12" s="40" t="s">
        <v>36</v>
      </c>
      <c r="K12" s="40" t="s">
        <v>37</v>
      </c>
      <c r="L12" s="3"/>
    </row>
    <row r="13" customFormat="false" ht="18" hidden="false" customHeight="true" outlineLevel="0" collapsed="false">
      <c r="A13" s="3"/>
      <c r="B13" s="41"/>
      <c r="C13" s="42"/>
      <c r="D13" s="24" t="s">
        <v>2</v>
      </c>
      <c r="E13" s="24" t="s">
        <v>2</v>
      </c>
      <c r="F13" s="43" t="n">
        <f aca="false">VLOOKUP(E13,E$3:$F$10,2,)+VLOOKUP(D13,H$4:$I$8,2,)</f>
        <v>0</v>
      </c>
      <c r="G13" s="44"/>
      <c r="H13" s="44"/>
      <c r="I13" s="44"/>
      <c r="J13" s="43" t="n">
        <f aca="false">IFERROR(IF(H13&gt;3,0,IF(OR(E13=E4,E13=E5,E13=E6,E13=E7,E13=E8,E13=E9,E13=E10),VLOOKUP(H13,J5:K7,2,),0)),0)</f>
        <v>0</v>
      </c>
      <c r="K13" s="43" t="n">
        <f aca="false">(F13-G13+J13)+2*(I13-H13)</f>
        <v>0</v>
      </c>
      <c r="L13" s="3"/>
    </row>
    <row r="14" customFormat="false" ht="18" hidden="false" customHeight="true" outlineLevel="0" collapsed="false">
      <c r="A14" s="3"/>
      <c r="B14" s="45"/>
      <c r="C14" s="46"/>
      <c r="D14" s="24" t="s">
        <v>2</v>
      </c>
      <c r="E14" s="24" t="s">
        <v>2</v>
      </c>
      <c r="F14" s="43" t="n">
        <f aca="false">VLOOKUP(E14,E$3:$F$10,2,)+VLOOKUP(D14,H$4:$I$8,2,)</f>
        <v>0</v>
      </c>
      <c r="G14" s="47"/>
      <c r="H14" s="47"/>
      <c r="I14" s="44"/>
      <c r="J14" s="43" t="n">
        <f aca="false">IFERROR(IF(H14&gt;3,0,IF(OR(E14=E5,E14=E6,E14=E7,E14=E8,E14=E9,E14=E10,E14=E4),VLOOKUP(H14,J5:K7,2,),0)),0)</f>
        <v>0</v>
      </c>
      <c r="K14" s="43" t="n">
        <f aca="false">(F14-G14+J14)+2*(I14-H14)</f>
        <v>0</v>
      </c>
      <c r="L14" s="3"/>
      <c r="M14" s="48"/>
    </row>
    <row r="15" customFormat="false" ht="18" hidden="false" customHeight="true" outlineLevel="0" collapsed="false">
      <c r="A15" s="3"/>
      <c r="B15" s="45"/>
      <c r="C15" s="46"/>
      <c r="D15" s="24" t="s">
        <v>2</v>
      </c>
      <c r="E15" s="24" t="s">
        <v>2</v>
      </c>
      <c r="F15" s="43" t="n">
        <f aca="false">VLOOKUP(E15,E$3:$F$10,2,)+VLOOKUP(D15,H$4:$I$8,2,)</f>
        <v>0</v>
      </c>
      <c r="G15" s="47"/>
      <c r="H15" s="47"/>
      <c r="I15" s="44"/>
      <c r="J15" s="43" t="n">
        <f aca="false">IFERROR(IF(H15&gt;3,0,IF(OR(E15=E6,E15=E7,E15=E8,E15=E9,E15=E10,E15=E4,E15=E5),VLOOKUP(H15,J5:K7,2,),0)),0)</f>
        <v>0</v>
      </c>
      <c r="K15" s="43" t="n">
        <f aca="false">(F15-G15+J15)+2*(I15-H15)</f>
        <v>0</v>
      </c>
      <c r="L15" s="3"/>
    </row>
    <row r="16" customFormat="false" ht="18" hidden="false" customHeight="true" outlineLevel="0" collapsed="false">
      <c r="A16" s="3"/>
      <c r="B16" s="45"/>
      <c r="C16" s="46"/>
      <c r="D16" s="24" t="s">
        <v>2</v>
      </c>
      <c r="E16" s="24" t="s">
        <v>2</v>
      </c>
      <c r="F16" s="43" t="n">
        <f aca="false">VLOOKUP(E16,E$3:$F$10,2,)+VLOOKUP(D16,H$4:$I$8,2,)</f>
        <v>0</v>
      </c>
      <c r="G16" s="44"/>
      <c r="H16" s="44"/>
      <c r="I16" s="44"/>
      <c r="J16" s="43" t="n">
        <f aca="false">IFERROR(IF(H16&gt;3,0,IF(OR(E16=E7,E16=E8,E16=E9,E16=E10,E16=E4,E16=E5,E16=E6),VLOOKUP(H16,J5:K7,2,),0)),0)</f>
        <v>0</v>
      </c>
      <c r="K16" s="43" t="n">
        <f aca="false">(F16-G16+J16)+2*(I16-H16)</f>
        <v>0</v>
      </c>
      <c r="L16" s="3"/>
    </row>
    <row r="17" customFormat="false" ht="18" hidden="false" customHeight="true" outlineLevel="0" collapsed="false">
      <c r="A17" s="3"/>
      <c r="B17" s="45"/>
      <c r="C17" s="46"/>
      <c r="D17" s="24" t="s">
        <v>2</v>
      </c>
      <c r="E17" s="24" t="s">
        <v>2</v>
      </c>
      <c r="F17" s="43" t="n">
        <f aca="false">VLOOKUP(E17,E$3:$F$10,2,)+VLOOKUP(D17,H$4:$I$8,2,)</f>
        <v>0</v>
      </c>
      <c r="G17" s="47"/>
      <c r="H17" s="47"/>
      <c r="I17" s="44"/>
      <c r="J17" s="43" t="n">
        <f aca="false">IFERROR(IF(H17&gt;3,0,IF(OR(E17=E8,E17=E9,E17=E10,E17=E4,E17=E5,E17=E6,E17=E7),VLOOKUP(H17,J5:K7,2,),0)),0)</f>
        <v>0</v>
      </c>
      <c r="K17" s="43" t="n">
        <f aca="false">(F17-G17+J17)+2*(I17-H17)</f>
        <v>0</v>
      </c>
      <c r="L17" s="3"/>
    </row>
    <row r="18" customFormat="false" ht="18" hidden="false" customHeight="true" outlineLevel="0" collapsed="false">
      <c r="A18" s="3"/>
      <c r="B18" s="45"/>
      <c r="C18" s="46"/>
      <c r="D18" s="24" t="s">
        <v>2</v>
      </c>
      <c r="E18" s="24" t="s">
        <v>2</v>
      </c>
      <c r="F18" s="43" t="n">
        <f aca="false">VLOOKUP(E18,E$3:$F$10,2,)+VLOOKUP(D18,H$4:$I$8,2,)</f>
        <v>0</v>
      </c>
      <c r="G18" s="47"/>
      <c r="H18" s="47"/>
      <c r="I18" s="44"/>
      <c r="J18" s="43" t="n">
        <f aca="false">IFERROR(IF(H18&gt;3,0,IF(OR(E18=E9,E18=E10,E18=E4,E18=E5,E18=E6,E18=E7,E18=E8),VLOOKUP(H18,J5:K7,2,),0)),0)</f>
        <v>0</v>
      </c>
      <c r="K18" s="43" t="n">
        <f aca="false">(F18-G18+J18)+2*(I18-H18)</f>
        <v>0</v>
      </c>
      <c r="L18" s="3"/>
    </row>
    <row r="19" customFormat="false" ht="18" hidden="false" customHeight="true" outlineLevel="0" collapsed="false">
      <c r="A19" s="3"/>
      <c r="B19" s="45"/>
      <c r="C19" s="46"/>
      <c r="D19" s="24" t="s">
        <v>2</v>
      </c>
      <c r="E19" s="24" t="s">
        <v>2</v>
      </c>
      <c r="F19" s="43" t="n">
        <f aca="false">VLOOKUP(E19,E$3:$F$10,2,)+VLOOKUP(D19,H$4:$I$8,2,)</f>
        <v>0</v>
      </c>
      <c r="G19" s="44"/>
      <c r="H19" s="44"/>
      <c r="I19" s="44"/>
      <c r="J19" s="43" t="n">
        <f aca="false">IFERROR(IF(H19&gt;3,0,IF(OR(E19=E10,E19=E4,E19=E5,E19=E6,E19=E7,E19=E8,E19=E9),VLOOKUP(H19,J5:K7,2,),0)),0)</f>
        <v>0</v>
      </c>
      <c r="K19" s="43" t="n">
        <f aca="false">(F19-G19+J19)+2*(I19-H19)</f>
        <v>0</v>
      </c>
      <c r="L19" s="3"/>
    </row>
    <row r="20" customFormat="false" ht="18" hidden="false" customHeight="true" outlineLevel="0" collapsed="false">
      <c r="A20" s="3"/>
      <c r="B20" s="45"/>
      <c r="C20" s="46"/>
      <c r="D20" s="24" t="s">
        <v>2</v>
      </c>
      <c r="E20" s="24" t="s">
        <v>2</v>
      </c>
      <c r="F20" s="43" t="n">
        <f aca="false">VLOOKUP(E20,E$3:$F$10,2,)+VLOOKUP(D20,H$4:$I$8,2,)</f>
        <v>0</v>
      </c>
      <c r="G20" s="47"/>
      <c r="H20" s="47"/>
      <c r="I20" s="44"/>
      <c r="J20" s="43" t="n">
        <f aca="false">IFERROR(IF(H20&gt;3,0,IF(OR(E20=E4,E20=E5,E20=E6,E20=E7,E20=E8,E20=E9,E20=E10),VLOOKUP(H20,J5:K7,2,),0)),0)</f>
        <v>0</v>
      </c>
      <c r="K20" s="43" t="n">
        <f aca="false">(F20-G20+J20)+2*(I20-H20)</f>
        <v>0</v>
      </c>
      <c r="L20" s="3"/>
    </row>
    <row r="21" customFormat="false" ht="18" hidden="false" customHeight="true" outlineLevel="0" collapsed="false">
      <c r="A21" s="3"/>
      <c r="B21" s="45"/>
      <c r="C21" s="46"/>
      <c r="D21" s="24" t="s">
        <v>2</v>
      </c>
      <c r="E21" s="24" t="s">
        <v>2</v>
      </c>
      <c r="F21" s="43" t="n">
        <f aca="false">VLOOKUP(E21,E$3:$F$10,2,)+VLOOKUP(D21,H$4:$I$8,2,)</f>
        <v>0</v>
      </c>
      <c r="G21" s="44"/>
      <c r="H21" s="44"/>
      <c r="I21" s="44"/>
      <c r="J21" s="43" t="n">
        <f aca="false">IFERROR(IF(H21&gt;3,0,IF(OR(E21=E4,E21=E5,E21=E6,E21=E7,E21=E8,E21=E9,E21=E10),VLOOKUP(H21,J5:K7,2,),0)),0)</f>
        <v>0</v>
      </c>
      <c r="K21" s="43" t="n">
        <f aca="false">(F21-G21+J21)+2*(I21-H21)</f>
        <v>0</v>
      </c>
      <c r="L21" s="3"/>
    </row>
    <row r="22" customFormat="false" ht="18" hidden="false" customHeight="true" outlineLevel="0" collapsed="false">
      <c r="A22" s="3"/>
      <c r="B22" s="45"/>
      <c r="C22" s="46"/>
      <c r="D22" s="24" t="s">
        <v>2</v>
      </c>
      <c r="E22" s="24" t="s">
        <v>2</v>
      </c>
      <c r="F22" s="43" t="n">
        <f aca="false">VLOOKUP(E22,E$3:$F$10,2,)+VLOOKUP(D22,H$4:$I$8,2,)</f>
        <v>0</v>
      </c>
      <c r="G22" s="47"/>
      <c r="H22" s="47"/>
      <c r="I22" s="44"/>
      <c r="J22" s="43" t="n">
        <f aca="false">IFERROR(IF(H22&gt;3,0,IF(OR(E22=E4,E22=E5,E22=E6,E22=E7,E22=E8,E22=E9,E22=E10),VLOOKUP(H22,J5:K7,2,),0)),0)</f>
        <v>0</v>
      </c>
      <c r="K22" s="43" t="n">
        <f aca="false">(F22-G22+J22)+2*(I22-H22)</f>
        <v>0</v>
      </c>
      <c r="L22" s="3"/>
    </row>
    <row r="23" customFormat="false" ht="22.7" hidden="false" customHeight="true" outlineLevel="0" collapsed="false">
      <c r="A23" s="3"/>
      <c r="B23" s="49" t="s">
        <v>38</v>
      </c>
      <c r="C23" s="49"/>
      <c r="D23" s="49"/>
      <c r="E23" s="49"/>
      <c r="F23" s="49"/>
      <c r="G23" s="49"/>
      <c r="H23" s="49"/>
      <c r="I23" s="49"/>
      <c r="J23" s="49"/>
      <c r="K23" s="50" t="n">
        <f aca="false">SUM(K13:K22)</f>
        <v>0</v>
      </c>
      <c r="L23" s="3"/>
    </row>
    <row r="24" customFormat="false" ht="13.8" hidden="false" customHeight="false" outlineLevel="0" collapsed="false">
      <c r="A24" s="3"/>
      <c r="B24" s="11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customFormat="false" ht="15" hidden="false" customHeight="true" outlineLevel="0" collapsed="false">
      <c r="A25" s="3"/>
      <c r="B25" s="51" t="s">
        <v>39</v>
      </c>
      <c r="C25" s="51"/>
      <c r="D25" s="51"/>
      <c r="E25" s="51"/>
      <c r="F25" s="52"/>
      <c r="G25" s="52"/>
      <c r="H25" s="52"/>
      <c r="I25" s="52"/>
      <c r="J25" s="52"/>
      <c r="K25" s="52"/>
      <c r="L25" s="38"/>
    </row>
    <row r="26" customFormat="false" ht="18.75" hidden="false" customHeight="true" outlineLevel="0" collapsed="false">
      <c r="A26" s="3"/>
      <c r="B26" s="53"/>
      <c r="C26" s="54" t="s">
        <v>40</v>
      </c>
      <c r="D26" s="55"/>
      <c r="E26" s="55"/>
      <c r="F26" s="56"/>
      <c r="G26" s="56"/>
      <c r="H26" s="56"/>
      <c r="I26" s="56"/>
      <c r="J26" s="56"/>
      <c r="K26" s="56"/>
      <c r="L26" s="38"/>
    </row>
    <row r="27" customFormat="false" ht="18.75" hidden="false" customHeight="true" outlineLevel="0" collapsed="false">
      <c r="A27" s="3"/>
      <c r="B27" s="57"/>
      <c r="C27" s="58" t="s">
        <v>41</v>
      </c>
      <c r="D27" s="59"/>
      <c r="E27" s="59"/>
      <c r="F27" s="60"/>
      <c r="G27" s="60"/>
      <c r="H27" s="60"/>
      <c r="I27" s="60"/>
      <c r="J27" s="60"/>
      <c r="K27" s="60"/>
      <c r="L27" s="38"/>
    </row>
    <row r="28" customFormat="false" ht="18.75" hidden="false" customHeight="true" outlineLevel="0" collapsed="false">
      <c r="A28" s="3"/>
      <c r="B28" s="61"/>
      <c r="C28" s="58" t="s">
        <v>42</v>
      </c>
      <c r="D28" s="59"/>
      <c r="E28" s="59"/>
      <c r="F28" s="38"/>
      <c r="G28" s="38"/>
      <c r="H28" s="38"/>
      <c r="I28" s="38"/>
      <c r="J28" s="38"/>
      <c r="K28" s="38"/>
      <c r="L28" s="38"/>
    </row>
    <row r="29" customFormat="false" ht="15" hidden="false" customHeight="true" outlineLevel="0" collapsed="false">
      <c r="A29" s="3"/>
      <c r="B29" s="62"/>
      <c r="C29" s="63"/>
      <c r="D29" s="63"/>
      <c r="E29" s="63"/>
      <c r="F29" s="38"/>
      <c r="G29" s="38"/>
      <c r="H29" s="38"/>
      <c r="I29" s="38"/>
      <c r="J29" s="38"/>
      <c r="K29" s="38"/>
      <c r="L29" s="38"/>
    </row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sheetProtection sheet="true" password="caa1" objects="true" scenarios="true" selectLockedCells="true"/>
  <mergeCells count="18">
    <mergeCell ref="B1:K1"/>
    <mergeCell ref="D2:F2"/>
    <mergeCell ref="C4:D4"/>
    <mergeCell ref="C5:D5"/>
    <mergeCell ref="C6:D6"/>
    <mergeCell ref="C7:D7"/>
    <mergeCell ref="C8:D8"/>
    <mergeCell ref="C9:D9"/>
    <mergeCell ref="C10:D10"/>
    <mergeCell ref="H10:I10"/>
    <mergeCell ref="J10:K10"/>
    <mergeCell ref="B11:L11"/>
    <mergeCell ref="B23:J23"/>
    <mergeCell ref="B25:E25"/>
    <mergeCell ref="F25:K25"/>
    <mergeCell ref="F26:K26"/>
    <mergeCell ref="F27:K27"/>
    <mergeCell ref="C29:E29"/>
  </mergeCells>
  <conditionalFormatting sqref="D13:D22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E13:E22">
    <cfRule type="cellIs" priority="4" operator="equal" aboveAverage="0" equalAverage="0" bottom="0" percent="0" rank="0" text="" dxfId="0">
      <formula>"nevybráno"</formula>
    </cfRule>
    <cfRule type="cellIs" priority="5" operator="notEqual" aboveAverage="0" equalAverage="0" bottom="0" percent="0" rank="0" text="" dxfId="1">
      <formula>"nevybráno"</formula>
    </cfRule>
  </conditionalFormatting>
  <conditionalFormatting sqref="C6">
    <cfRule type="cellIs" priority="6" operator="equal" aboveAverage="0" equalAverage="0" bottom="0" percent="0" rank="0" text="" dxfId="0">
      <formula>"nevybráno"</formula>
    </cfRule>
    <cfRule type="cellIs" priority="7" operator="notEqual" aboveAverage="0" equalAverage="0" bottom="0" percent="0" rank="0" text="" dxfId="1">
      <formula>"nevybráno"</formula>
    </cfRule>
  </conditionalFormatting>
  <dataValidations count="3">
    <dataValidation allowBlank="true" errorStyle="stop" operator="equal" showDropDown="false" showErrorMessage="false" showInputMessage="false" sqref="C6" type="list">
      <formula1>$G$4:$G$7</formula1>
      <formula2>0</formula2>
    </dataValidation>
    <dataValidation allowBlank="true" errorStyle="stop" operator="equal" showDropDown="false" showErrorMessage="false" showInputMessage="false" sqref="D13:D22" type="list">
      <formula1>$H$4:$H$8</formula1>
      <formula2>0</formula2>
    </dataValidation>
    <dataValidation allowBlank="true" errorStyle="stop" operator="equal" showDropDown="false" showErrorMessage="false" showInputMessage="false" sqref="E13:E22" type="list">
      <formula1>$E$3:$E$10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2021-11-11T13:15:50Z</dcterms:created>
  <dc:creator>Jiří Hrbáč</dc:creator>
  <dc:description/>
  <dc:language>cs-CZ</dc:language>
  <cp:lastModifiedBy>Karel</cp:lastModifiedBy>
  <dcterms:modified xsi:type="dcterms:W3CDTF">2023-01-05T15:30:40Z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